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02. CONSIGLIO DI AMMINISTRAZIONE\Delibere CdA\2019\70.CDA del 20 dicembre 2019\"/>
    </mc:Choice>
  </mc:AlternateContent>
  <bookViews>
    <workbookView xWindow="0" yWindow="0" windowWidth="24000" windowHeight="9600"/>
  </bookViews>
  <sheets>
    <sheet name="Foglio1" sheetId="1" r:id="rId1"/>
  </sheets>
  <definedNames>
    <definedName name="_xlnm.Print_Area" localSheetId="0">Foglio1!$A$1:$X$24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1" l="1"/>
  <c r="S10" i="1" l="1"/>
  <c r="S17" i="1" l="1"/>
  <c r="R7" i="1" l="1"/>
  <c r="S7" i="1" s="1"/>
  <c r="R15" i="1" l="1"/>
  <c r="S16" i="1" l="1"/>
  <c r="S8" i="1" l="1"/>
  <c r="S19" i="1"/>
  <c r="S21" i="1" l="1"/>
  <c r="S22" i="1"/>
  <c r="S23" i="1"/>
  <c r="S24" i="1"/>
  <c r="S20" i="1"/>
  <c r="S15" i="1" l="1"/>
  <c r="S6" i="1" l="1"/>
  <c r="S5" i="1" l="1"/>
  <c r="S11" i="1" l="1"/>
  <c r="S14" i="1" l="1"/>
  <c r="S13" i="1"/>
  <c r="S12" i="1"/>
</calcChain>
</file>

<file path=xl/sharedStrings.xml><?xml version="1.0" encoding="utf-8"?>
<sst xmlns="http://schemas.openxmlformats.org/spreadsheetml/2006/main" count="243" uniqueCount="100">
  <si>
    <t>Numero intervento CUI</t>
  </si>
  <si>
    <t>Codice Fiscale Amministrazione</t>
  </si>
  <si>
    <t>Prima annualità del primo programma nel quale l'intervento è stato inserito</t>
  </si>
  <si>
    <t>Annualità nella quale si prevede di dare avvio alla procedura di affidamento</t>
  </si>
  <si>
    <t>Codice CUP</t>
  </si>
  <si>
    <t>Acquisto ricompreso nel'importo complessivo di un lavoro o di altra acquisizione presente in programmazione di lavori, forniture o servizi</t>
  </si>
  <si>
    <t>Lotto funzionale</t>
  </si>
  <si>
    <t>Ambito geografico di esecuzione dell'acquisto (Regione)</t>
  </si>
  <si>
    <t>Settore</t>
  </si>
  <si>
    <t>CPV</t>
  </si>
  <si>
    <t>Descrizione dell'acquisto</t>
  </si>
  <si>
    <t>Durata del contratto</t>
  </si>
  <si>
    <t>L'acquisto è relativo a nuovo affidamento di contratto in essere</t>
  </si>
  <si>
    <t>Stima dei costi dell'acquisto</t>
  </si>
  <si>
    <t>Centrale di committenza o soggetto aggregatore al quale si farà ricorso per l'espletamento della procedura di affidamento</t>
  </si>
  <si>
    <t>Acquisto aggiunto o variato a seguito di modifica di programma</t>
  </si>
  <si>
    <t>Primo anno</t>
  </si>
  <si>
    <t>Costi su annualità successive</t>
  </si>
  <si>
    <t>Totale</t>
  </si>
  <si>
    <t>Apporto di capitale privato</t>
  </si>
  <si>
    <t>Importo</t>
  </si>
  <si>
    <t>Tipologia</t>
  </si>
  <si>
    <t>Codice</t>
  </si>
  <si>
    <t>Data</t>
  </si>
  <si>
    <t>si/no</t>
  </si>
  <si>
    <t>sì/no</t>
  </si>
  <si>
    <t>Testo</t>
  </si>
  <si>
    <t>Forniture/servizi</t>
  </si>
  <si>
    <t>testo</t>
  </si>
  <si>
    <t>Massima/medio/minima</t>
  </si>
  <si>
    <t xml:space="preserve">Livello di priorità </t>
  </si>
  <si>
    <t>RUP</t>
  </si>
  <si>
    <t>Mesi</t>
  </si>
  <si>
    <t>Valore</t>
  </si>
  <si>
    <t>Codice AUSA</t>
  </si>
  <si>
    <t>Denominazione</t>
  </si>
  <si>
    <t>Tabella b.2</t>
  </si>
  <si>
    <t>Lombardia</t>
  </si>
  <si>
    <t>Servizi</t>
  </si>
  <si>
    <t>sì</t>
  </si>
  <si>
    <t>Massima</t>
  </si>
  <si>
    <t>Tutte le sedi</t>
  </si>
  <si>
    <t>no</t>
  </si>
  <si>
    <t>Fornitura</t>
  </si>
  <si>
    <t>30199770-8</t>
  </si>
  <si>
    <t>Servizio sostitutivo di mensa mediante erogazione di buoni pasto elettronici</t>
  </si>
  <si>
    <t>Media</t>
  </si>
  <si>
    <t>48210000-3</t>
  </si>
  <si>
    <t>79713000-5</t>
  </si>
  <si>
    <t>66510000-8</t>
  </si>
  <si>
    <t>Servizi assicurativi (Kasko)</t>
  </si>
  <si>
    <t>Servizi di assicurazione contro gli infortuni</t>
  </si>
  <si>
    <t>66512100-3</t>
  </si>
  <si>
    <t>Servizi di assicurazione di responsabilità civile (RCT/O)</t>
  </si>
  <si>
    <t>66516000-0</t>
  </si>
  <si>
    <t>Servizi di assicurazione contro gli incendi</t>
  </si>
  <si>
    <t>66515100-4</t>
  </si>
  <si>
    <t>Lavori</t>
  </si>
  <si>
    <t>Pacchetti software per reti (licenze Microsoft e Licenza corporate Teamviewer per gestione remota sedi distaccate</t>
  </si>
  <si>
    <t xml:space="preserve">Fornitura </t>
  </si>
  <si>
    <t>24+24</t>
  </si>
  <si>
    <t>08928300964</t>
  </si>
  <si>
    <t>Servizi di guardiania</t>
  </si>
  <si>
    <t>15900000-7/ 15600000-4/ 15896000-5</t>
  </si>
  <si>
    <t>15300000-1</t>
  </si>
  <si>
    <t>15100000-9/ 15500000-3</t>
  </si>
  <si>
    <t>SEDI:                           SESTO S.G.,                          PIEVE EMANUELE, MELEGNANO</t>
  </si>
  <si>
    <t>12+12</t>
  </si>
  <si>
    <t>FORNITURA DERRATE - Lotto 2 - Ortofrutta</t>
  </si>
  <si>
    <t>FORNITURA DERRATE -                                                         Lotto 3 - Latte, Carne, Uova, Salumi, Caseari</t>
  </si>
  <si>
    <t>Secondo  anno</t>
  </si>
  <si>
    <t>Soderini</t>
  </si>
  <si>
    <t>79620000-6</t>
  </si>
  <si>
    <t>Somministrazione di lavoro temporaneo</t>
  </si>
  <si>
    <t>Est (Lavoro)</t>
  </si>
  <si>
    <t>Campagna comunicazione social progetto Est Lavoro</t>
  </si>
  <si>
    <t>Via Soderini/Sesto</t>
  </si>
  <si>
    <t>15200000-0</t>
  </si>
  <si>
    <t>FORNITURA DERRATE - Lotto 4 - Pesce, Gelo</t>
  </si>
  <si>
    <t>15600000-0</t>
  </si>
  <si>
    <t>FORNITURA DERRATE - Lotto 5 - Caffetteria</t>
  </si>
  <si>
    <t>Adeguamento impianto luci emergenza Cernusco, Melzo, Pioltello, Rozzano, S.Donato, Corsico, Melegnano</t>
  </si>
  <si>
    <t>Forniture</t>
  </si>
  <si>
    <t>Sede di CESATE</t>
  </si>
  <si>
    <t>Sostituzione caldaia</t>
  </si>
  <si>
    <t>44600000-6</t>
  </si>
  <si>
    <t>31518000-0</t>
  </si>
  <si>
    <t xml:space="preserve">  </t>
  </si>
  <si>
    <t xml:space="preserve">79342000-3 </t>
  </si>
  <si>
    <t>Territori Sud-Est</t>
  </si>
  <si>
    <t>39315000-3</t>
  </si>
  <si>
    <t>CPI                                       (Finanziamento regionale)</t>
  </si>
  <si>
    <t>Codice Regione 55474</t>
  </si>
  <si>
    <t>30213300-8 PC  38652120-7 PROIETTORI 48210000-3 software</t>
  </si>
  <si>
    <t>N. 1 Sistema di videoconferenza (sala dedicata); N. 157 PC Desktop con S.O. Windows Professional, Monitor Led 21,5" e lettore Smart card; N. 172 Software aggiornati Microsoft Office; N. 7 Videoproiettori e teli; N. 157 scanner</t>
  </si>
  <si>
    <t>Fornitura di attrezzature e arredi da cucina per i C.F.P. di Pieve Emanuele, Sesto San Giovanni e Melegnano</t>
  </si>
  <si>
    <t>Fornitura di 4 banconi per sale bar</t>
  </si>
  <si>
    <t>Sesto S.G./Pieve Melegnano</t>
  </si>
  <si>
    <t>Sesto S.G.                          Melegnano</t>
  </si>
  <si>
    <t>FORNITURA DERRATE -                                                                      Lotto 1 - Secco Bevande, Gelo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</si>
</sst>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Trebuchet MS"/>
      <family val="2"/>
    </font>
    <font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Trebuchet MS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/>
    <xf numFmtId="44" fontId="0" fillId="0" borderId="1" xfId="1" applyFont="1" applyBorder="1"/>
    <xf numFmtId="0" fontId="2" fillId="0" borderId="1" xfId="0" applyFont="1" applyBorder="1"/>
    <xf numFmtId="0" fontId="0" fillId="0" borderId="1" xfId="0" applyFill="1" applyBorder="1"/>
    <xf numFmtId="0" fontId="0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4" fontId="0" fillId="0" borderId="1" xfId="1" applyFont="1" applyBorder="1" applyAlignment="1">
      <alignment vertical="top"/>
    </xf>
    <xf numFmtId="0" fontId="0" fillId="0" borderId="0" xfId="0" applyAlignment="1">
      <alignment vertical="top"/>
    </xf>
    <xf numFmtId="0" fontId="0" fillId="2" borderId="1" xfId="0" applyFont="1" applyFill="1" applyBorder="1"/>
    <xf numFmtId="0" fontId="0" fillId="0" borderId="1" xfId="0" applyFill="1" applyBorder="1" applyAlignment="1">
      <alignment vertical="top"/>
    </xf>
    <xf numFmtId="0" fontId="0" fillId="0" borderId="1" xfId="0" applyFont="1" applyFill="1" applyBorder="1" applyAlignment="1">
      <alignment vertical="top"/>
    </xf>
    <xf numFmtId="44" fontId="0" fillId="0" borderId="1" xfId="1" applyFont="1" applyFill="1" applyBorder="1" applyAlignment="1">
      <alignment vertical="top"/>
    </xf>
    <xf numFmtId="0" fontId="0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" xfId="0" quotePrefix="1" applyFill="1" applyBorder="1"/>
    <xf numFmtId="0" fontId="0" fillId="0" borderId="1" xfId="0" quotePrefix="1" applyFill="1" applyBorder="1" applyAlignment="1">
      <alignment vertical="top"/>
    </xf>
    <xf numFmtId="0" fontId="0" fillId="0" borderId="1" xfId="0" quotePrefix="1" applyFont="1" applyFill="1" applyBorder="1"/>
    <xf numFmtId="0" fontId="0" fillId="0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wrapText="1"/>
    </xf>
    <xf numFmtId="44" fontId="0" fillId="0" borderId="0" xfId="0" applyNumberFormat="1"/>
    <xf numFmtId="0" fontId="0" fillId="0" borderId="1" xfId="0" quotePrefix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44" fontId="3" fillId="0" borderId="1" xfId="1" applyFont="1" applyFill="1" applyBorder="1" applyAlignment="1">
      <alignment vertical="center"/>
    </xf>
    <xf numFmtId="44" fontId="0" fillId="0" borderId="1" xfId="1" applyFont="1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44" fontId="3" fillId="0" borderId="1" xfId="1" applyFont="1" applyFill="1" applyBorder="1"/>
    <xf numFmtId="44" fontId="3" fillId="0" borderId="1" xfId="1" applyFont="1" applyFill="1" applyBorder="1" applyAlignment="1">
      <alignment vertical="top"/>
    </xf>
    <xf numFmtId="44" fontId="3" fillId="0" borderId="1" xfId="1" applyFont="1" applyBorder="1"/>
    <xf numFmtId="44" fontId="3" fillId="0" borderId="1" xfId="1" applyFont="1" applyBorder="1" applyAlignment="1">
      <alignment vertical="top"/>
    </xf>
    <xf numFmtId="44" fontId="0" fillId="0" borderId="1" xfId="1" applyFont="1" applyBorder="1" applyAlignment="1">
      <alignment horizontal="left" vertical="top"/>
    </xf>
    <xf numFmtId="0" fontId="0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0" fillId="0" borderId="1" xfId="0" quotePrefix="1" applyFont="1" applyFill="1" applyBorder="1" applyAlignment="1">
      <alignment vertical="top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vertical="top" wrapText="1"/>
    </xf>
    <xf numFmtId="0" fontId="8" fillId="4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FFCCCC"/>
      <color rgb="FFFF99FF"/>
      <color rgb="FFFF99CC"/>
      <color rgb="FFF6A8E7"/>
      <color rgb="FFBECC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tabSelected="1" topLeftCell="F10" workbookViewId="0">
      <selection activeCell="Q18" sqref="Q18"/>
    </sheetView>
  </sheetViews>
  <sheetFormatPr defaultRowHeight="15" x14ac:dyDescent="0.25"/>
  <cols>
    <col min="1" max="1" width="16.85546875" customWidth="1"/>
    <col min="2" max="2" width="11.85546875" customWidth="1"/>
    <col min="3" max="3" width="11.42578125" customWidth="1"/>
    <col min="4" max="4" width="12" customWidth="1"/>
    <col min="6" max="6" width="12.5703125" customWidth="1"/>
    <col min="7" max="7" width="10.28515625" customWidth="1"/>
    <col min="8" max="8" width="12.42578125" customWidth="1"/>
    <col min="9" max="9" width="10.28515625" customWidth="1"/>
    <col min="10" max="10" width="11.42578125" customWidth="1"/>
    <col min="11" max="11" width="46.140625" customWidth="1"/>
    <col min="12" max="12" width="12.28515625" customWidth="1"/>
    <col min="14" max="14" width="7" customWidth="1"/>
    <col min="15" max="15" width="6.28515625" customWidth="1"/>
    <col min="16" max="16" width="18.42578125" customWidth="1"/>
    <col min="17" max="17" width="14.7109375" customWidth="1"/>
    <col min="18" max="18" width="17.42578125" customWidth="1"/>
    <col min="19" max="19" width="16.42578125" customWidth="1"/>
    <col min="21" max="21" width="15.42578125" customWidth="1"/>
    <col min="22" max="22" width="18.42578125" customWidth="1"/>
    <col min="23" max="23" width="16" customWidth="1"/>
    <col min="24" max="24" width="27.85546875" customWidth="1"/>
  </cols>
  <sheetData>
    <row r="1" spans="1:25" ht="161.25" customHeight="1" x14ac:dyDescent="0.25">
      <c r="A1" s="51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  <c r="J1" s="51" t="s">
        <v>9</v>
      </c>
      <c r="K1" s="51" t="s">
        <v>10</v>
      </c>
      <c r="L1" s="51" t="s">
        <v>30</v>
      </c>
      <c r="M1" s="51" t="s">
        <v>31</v>
      </c>
      <c r="N1" s="51" t="s">
        <v>11</v>
      </c>
      <c r="O1" s="51" t="s">
        <v>12</v>
      </c>
      <c r="P1" s="54" t="s">
        <v>13</v>
      </c>
      <c r="Q1" s="55"/>
      <c r="R1" s="55"/>
      <c r="S1" s="55"/>
      <c r="T1" s="55"/>
      <c r="U1" s="56"/>
      <c r="V1" s="51" t="s">
        <v>14</v>
      </c>
      <c r="W1" s="51"/>
      <c r="X1" s="51" t="s">
        <v>15</v>
      </c>
      <c r="Y1" s="1"/>
    </row>
    <row r="2" spans="1:25" ht="26.2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0" t="s">
        <v>16</v>
      </c>
      <c r="Q2" s="51" t="s">
        <v>70</v>
      </c>
      <c r="R2" s="51" t="s">
        <v>17</v>
      </c>
      <c r="S2" s="50" t="s">
        <v>18</v>
      </c>
      <c r="T2" s="2" t="s">
        <v>19</v>
      </c>
      <c r="U2" s="2"/>
      <c r="V2" s="50" t="s">
        <v>34</v>
      </c>
      <c r="W2" s="50" t="s">
        <v>35</v>
      </c>
      <c r="X2" s="51"/>
    </row>
    <row r="3" spans="1:25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2"/>
      <c r="Q3" s="53"/>
      <c r="R3" s="53"/>
      <c r="S3" s="52"/>
      <c r="T3" s="2" t="s">
        <v>20</v>
      </c>
      <c r="U3" s="2" t="s">
        <v>21</v>
      </c>
      <c r="V3" s="50"/>
      <c r="W3" s="50"/>
      <c r="X3" s="51"/>
    </row>
    <row r="4" spans="1:25" ht="45" x14ac:dyDescent="0.25">
      <c r="A4" s="2" t="s">
        <v>22</v>
      </c>
      <c r="B4" s="2"/>
      <c r="C4" s="2" t="s">
        <v>23</v>
      </c>
      <c r="D4" s="2" t="s">
        <v>23</v>
      </c>
      <c r="E4" s="2" t="s">
        <v>22</v>
      </c>
      <c r="F4" s="2" t="s">
        <v>25</v>
      </c>
      <c r="G4" s="2" t="s">
        <v>25</v>
      </c>
      <c r="H4" s="2" t="s">
        <v>26</v>
      </c>
      <c r="I4" s="3" t="s">
        <v>27</v>
      </c>
      <c r="J4" s="2"/>
      <c r="K4" s="2" t="s">
        <v>28</v>
      </c>
      <c r="L4" s="3" t="s">
        <v>29</v>
      </c>
      <c r="M4" s="2"/>
      <c r="N4" s="2" t="s">
        <v>32</v>
      </c>
      <c r="O4" s="2" t="s">
        <v>24</v>
      </c>
      <c r="P4" s="2" t="s">
        <v>33</v>
      </c>
      <c r="Q4" s="2" t="s">
        <v>33</v>
      </c>
      <c r="R4" s="2" t="s">
        <v>33</v>
      </c>
      <c r="S4" s="2" t="s">
        <v>33</v>
      </c>
      <c r="T4" s="2" t="s">
        <v>33</v>
      </c>
      <c r="U4" s="2" t="s">
        <v>28</v>
      </c>
      <c r="V4" s="2" t="s">
        <v>22</v>
      </c>
      <c r="W4" s="2" t="s">
        <v>26</v>
      </c>
      <c r="X4" s="2" t="s">
        <v>36</v>
      </c>
    </row>
    <row r="5" spans="1:25" x14ac:dyDescent="0.25">
      <c r="A5" s="4" t="s">
        <v>71</v>
      </c>
      <c r="B5" s="20" t="s">
        <v>61</v>
      </c>
      <c r="C5" s="2">
        <v>2019</v>
      </c>
      <c r="D5" s="2">
        <v>2020</v>
      </c>
      <c r="E5" s="2"/>
      <c r="F5" s="2" t="s">
        <v>42</v>
      </c>
      <c r="G5" s="2" t="s">
        <v>42</v>
      </c>
      <c r="H5" s="9" t="s">
        <v>37</v>
      </c>
      <c r="I5" s="9" t="s">
        <v>38</v>
      </c>
      <c r="J5" s="17" t="s">
        <v>72</v>
      </c>
      <c r="K5" s="10" t="s">
        <v>73</v>
      </c>
      <c r="L5" s="9" t="s">
        <v>40</v>
      </c>
      <c r="M5" s="9"/>
      <c r="N5" s="9">
        <v>36</v>
      </c>
      <c r="O5" s="9" t="s">
        <v>39</v>
      </c>
      <c r="P5" s="11">
        <v>3000000</v>
      </c>
      <c r="Q5" s="11">
        <v>3000000</v>
      </c>
      <c r="R5" s="11">
        <v>3000000</v>
      </c>
      <c r="S5" s="11">
        <f>P5+Q5+R5</f>
        <v>9000000</v>
      </c>
      <c r="T5" s="2"/>
      <c r="U5" s="2"/>
      <c r="V5" s="2"/>
      <c r="W5" s="2"/>
      <c r="X5" s="2"/>
    </row>
    <row r="6" spans="1:25" x14ac:dyDescent="0.25">
      <c r="A6" s="4" t="s">
        <v>74</v>
      </c>
      <c r="B6" s="20" t="s">
        <v>61</v>
      </c>
      <c r="C6" s="2">
        <v>2018</v>
      </c>
      <c r="D6" s="2">
        <v>2020</v>
      </c>
      <c r="E6" s="2"/>
      <c r="F6" s="2" t="s">
        <v>42</v>
      </c>
      <c r="G6" s="2" t="s">
        <v>42</v>
      </c>
      <c r="H6" s="9" t="s">
        <v>37</v>
      </c>
      <c r="I6" s="9" t="s">
        <v>38</v>
      </c>
      <c r="J6" s="15" t="s">
        <v>88</v>
      </c>
      <c r="K6" s="2" t="s">
        <v>75</v>
      </c>
      <c r="L6" s="9" t="s">
        <v>46</v>
      </c>
      <c r="M6" s="9"/>
      <c r="N6" s="9">
        <v>36</v>
      </c>
      <c r="O6" s="9" t="s">
        <v>42</v>
      </c>
      <c r="P6" s="11">
        <v>44000</v>
      </c>
      <c r="Q6" s="11">
        <v>27000</v>
      </c>
      <c r="R6" s="11">
        <v>27000</v>
      </c>
      <c r="S6" s="11">
        <f>P6+Q6+R6</f>
        <v>98000</v>
      </c>
      <c r="T6" s="2"/>
      <c r="U6" s="2"/>
      <c r="V6" s="2"/>
      <c r="W6" s="2"/>
      <c r="X6" s="2"/>
    </row>
    <row r="7" spans="1:25" ht="30" x14ac:dyDescent="0.25">
      <c r="A7" s="4" t="s">
        <v>41</v>
      </c>
      <c r="B7" s="20" t="s">
        <v>61</v>
      </c>
      <c r="C7" s="2">
        <v>2018</v>
      </c>
      <c r="D7" s="2">
        <v>2020</v>
      </c>
      <c r="E7" s="2"/>
      <c r="F7" s="2" t="s">
        <v>42</v>
      </c>
      <c r="G7" s="2" t="s">
        <v>42</v>
      </c>
      <c r="H7" s="9" t="s">
        <v>37</v>
      </c>
      <c r="I7" s="9" t="s">
        <v>43</v>
      </c>
      <c r="J7" s="8" t="s">
        <v>44</v>
      </c>
      <c r="K7" s="10" t="s">
        <v>45</v>
      </c>
      <c r="L7" s="9" t="s">
        <v>40</v>
      </c>
      <c r="M7" s="9"/>
      <c r="N7" s="9" t="s">
        <v>60</v>
      </c>
      <c r="O7" s="9" t="s">
        <v>39</v>
      </c>
      <c r="P7" s="40">
        <v>357706.5</v>
      </c>
      <c r="Q7" s="11">
        <v>357706.5</v>
      </c>
      <c r="R7" s="11">
        <f>357706.5 *2</f>
        <v>715413</v>
      </c>
      <c r="S7" s="11">
        <f t="shared" ref="S7" si="0">SUM(P7:R7)</f>
        <v>1430826</v>
      </c>
      <c r="T7" s="2"/>
      <c r="U7" s="2"/>
      <c r="V7" s="2"/>
      <c r="W7" s="2"/>
      <c r="X7" s="2"/>
    </row>
    <row r="8" spans="1:25" s="12" customFormat="1" ht="45" x14ac:dyDescent="0.25">
      <c r="A8" s="8" t="s">
        <v>41</v>
      </c>
      <c r="B8" s="21" t="s">
        <v>61</v>
      </c>
      <c r="C8" s="9">
        <v>2019</v>
      </c>
      <c r="D8" s="9">
        <v>2020</v>
      </c>
      <c r="E8" s="9"/>
      <c r="F8" s="9" t="s">
        <v>42</v>
      </c>
      <c r="G8" s="9" t="s">
        <v>42</v>
      </c>
      <c r="H8" s="9" t="s">
        <v>37</v>
      </c>
      <c r="I8" s="9" t="s">
        <v>59</v>
      </c>
      <c r="J8" s="9" t="s">
        <v>47</v>
      </c>
      <c r="K8" s="10" t="s">
        <v>58</v>
      </c>
      <c r="L8" s="9" t="s">
        <v>40</v>
      </c>
      <c r="M8" s="9"/>
      <c r="N8" s="24">
        <v>12</v>
      </c>
      <c r="O8" s="9" t="s">
        <v>39</v>
      </c>
      <c r="P8" s="39">
        <v>85000</v>
      </c>
      <c r="Q8" s="39"/>
      <c r="R8" s="39"/>
      <c r="S8" s="37">
        <f t="shared" ref="S8:S15" si="1">SUM(P8:R8)</f>
        <v>85000</v>
      </c>
      <c r="T8" s="9"/>
      <c r="U8" s="9"/>
      <c r="V8" s="9"/>
      <c r="W8" s="9"/>
      <c r="X8" s="9"/>
    </row>
    <row r="9" spans="1:25" hidden="1" x14ac:dyDescent="0.25">
      <c r="A9" s="4"/>
      <c r="B9" s="21" t="s">
        <v>61</v>
      </c>
      <c r="C9" s="2">
        <v>2018</v>
      </c>
      <c r="D9" s="2"/>
      <c r="E9" s="2"/>
      <c r="F9" s="2"/>
      <c r="G9" s="2"/>
      <c r="H9" s="2"/>
      <c r="I9" s="2"/>
      <c r="J9" s="2"/>
      <c r="K9" s="2"/>
      <c r="L9" s="2" t="s">
        <v>40</v>
      </c>
      <c r="M9" s="2"/>
      <c r="N9" s="25"/>
      <c r="O9" s="2"/>
      <c r="P9" s="5"/>
      <c r="Q9" s="5"/>
      <c r="R9" s="5"/>
      <c r="S9" s="5"/>
      <c r="T9" s="2"/>
      <c r="U9" s="2"/>
      <c r="V9" s="2"/>
      <c r="W9" s="6"/>
      <c r="X9" s="2"/>
    </row>
    <row r="10" spans="1:25" ht="75" x14ac:dyDescent="0.25">
      <c r="A10" s="23" t="s">
        <v>91</v>
      </c>
      <c r="B10" s="21" t="s">
        <v>61</v>
      </c>
      <c r="C10" s="9">
        <v>2018</v>
      </c>
      <c r="D10" s="14">
        <v>2019</v>
      </c>
      <c r="E10" s="18" t="s">
        <v>92</v>
      </c>
      <c r="F10" s="14" t="s">
        <v>42</v>
      </c>
      <c r="G10" s="14" t="s">
        <v>42</v>
      </c>
      <c r="H10" s="14" t="s">
        <v>37</v>
      </c>
      <c r="I10" s="14" t="s">
        <v>43</v>
      </c>
      <c r="J10" s="43" t="s">
        <v>93</v>
      </c>
      <c r="K10" s="44" t="s">
        <v>94</v>
      </c>
      <c r="L10" s="9" t="s">
        <v>46</v>
      </c>
      <c r="M10" s="9"/>
      <c r="N10" s="14"/>
      <c r="O10" s="14" t="s">
        <v>42</v>
      </c>
      <c r="P10" s="16">
        <v>128440</v>
      </c>
      <c r="Q10" s="16"/>
      <c r="R10" s="16"/>
      <c r="S10" s="16">
        <f t="shared" ref="S10" si="2">SUM(P10:R10)</f>
        <v>128440</v>
      </c>
      <c r="T10" s="2"/>
      <c r="U10" s="2"/>
      <c r="V10" s="2"/>
      <c r="W10" s="2"/>
      <c r="X10" s="2"/>
    </row>
    <row r="11" spans="1:25" x14ac:dyDescent="0.25">
      <c r="A11" s="13" t="s">
        <v>41</v>
      </c>
      <c r="B11" s="22" t="s">
        <v>61</v>
      </c>
      <c r="C11" s="2">
        <v>2018</v>
      </c>
      <c r="D11" s="2">
        <v>2020</v>
      </c>
      <c r="E11" s="2"/>
      <c r="F11" s="2" t="s">
        <v>39</v>
      </c>
      <c r="G11" s="2" t="s">
        <v>39</v>
      </c>
      <c r="H11" s="2" t="s">
        <v>37</v>
      </c>
      <c r="I11" s="2" t="s">
        <v>38</v>
      </c>
      <c r="J11" s="2" t="s">
        <v>49</v>
      </c>
      <c r="K11" s="2" t="s">
        <v>50</v>
      </c>
      <c r="L11" s="2" t="s">
        <v>40</v>
      </c>
      <c r="M11" s="2"/>
      <c r="N11" s="25">
        <v>36</v>
      </c>
      <c r="O11" s="2" t="s">
        <v>39</v>
      </c>
      <c r="P11" s="36">
        <v>13000</v>
      </c>
      <c r="Q11" s="36">
        <v>13000</v>
      </c>
      <c r="R11" s="36">
        <v>13000</v>
      </c>
      <c r="S11" s="36">
        <f t="shared" si="1"/>
        <v>39000</v>
      </c>
      <c r="T11" s="2"/>
      <c r="U11" s="2"/>
      <c r="V11" s="2"/>
      <c r="W11" s="2"/>
      <c r="X11" s="2"/>
    </row>
    <row r="12" spans="1:25" x14ac:dyDescent="0.25">
      <c r="A12" s="13" t="s">
        <v>41</v>
      </c>
      <c r="B12" s="22" t="s">
        <v>61</v>
      </c>
      <c r="C12" s="2">
        <v>2018</v>
      </c>
      <c r="D12" s="2">
        <v>2020</v>
      </c>
      <c r="E12" s="2"/>
      <c r="F12" s="2" t="s">
        <v>39</v>
      </c>
      <c r="G12" s="2" t="s">
        <v>39</v>
      </c>
      <c r="H12" s="2" t="s">
        <v>37</v>
      </c>
      <c r="I12" s="2" t="s">
        <v>38</v>
      </c>
      <c r="J12" s="2" t="s">
        <v>52</v>
      </c>
      <c r="K12" s="2" t="s">
        <v>51</v>
      </c>
      <c r="L12" s="2" t="s">
        <v>40</v>
      </c>
      <c r="M12" s="2"/>
      <c r="N12" s="25">
        <v>36</v>
      </c>
      <c r="O12" s="2" t="s">
        <v>39</v>
      </c>
      <c r="P12" s="36">
        <v>30000</v>
      </c>
      <c r="Q12" s="36">
        <v>30000</v>
      </c>
      <c r="R12" s="36">
        <v>30000</v>
      </c>
      <c r="S12" s="36">
        <f t="shared" si="1"/>
        <v>90000</v>
      </c>
      <c r="T12" s="2"/>
      <c r="U12" s="2"/>
      <c r="V12" s="2"/>
      <c r="W12" s="2"/>
      <c r="X12" s="2"/>
    </row>
    <row r="13" spans="1:25" x14ac:dyDescent="0.25">
      <c r="A13" s="13" t="s">
        <v>41</v>
      </c>
      <c r="B13" s="22" t="s">
        <v>61</v>
      </c>
      <c r="C13" s="2">
        <v>2018</v>
      </c>
      <c r="D13" s="2">
        <v>2020</v>
      </c>
      <c r="E13" s="2"/>
      <c r="F13" s="2" t="s">
        <v>39</v>
      </c>
      <c r="G13" s="2" t="s">
        <v>39</v>
      </c>
      <c r="H13" s="2" t="s">
        <v>37</v>
      </c>
      <c r="I13" s="2" t="s">
        <v>38</v>
      </c>
      <c r="J13" s="2" t="s">
        <v>54</v>
      </c>
      <c r="K13" s="2" t="s">
        <v>53</v>
      </c>
      <c r="L13" s="2" t="s">
        <v>40</v>
      </c>
      <c r="M13" s="2"/>
      <c r="N13" s="25">
        <v>36</v>
      </c>
      <c r="O13" s="2" t="s">
        <v>39</v>
      </c>
      <c r="P13" s="36">
        <v>15000</v>
      </c>
      <c r="Q13" s="36">
        <v>15000</v>
      </c>
      <c r="R13" s="36">
        <v>15000</v>
      </c>
      <c r="S13" s="36">
        <f t="shared" si="1"/>
        <v>45000</v>
      </c>
      <c r="T13" s="2"/>
      <c r="U13" s="2"/>
      <c r="V13" s="2"/>
      <c r="W13" s="2"/>
      <c r="X13" s="2"/>
    </row>
    <row r="14" spans="1:25" x14ac:dyDescent="0.25">
      <c r="A14" s="13" t="s">
        <v>41</v>
      </c>
      <c r="B14" s="22" t="s">
        <v>61</v>
      </c>
      <c r="C14" s="2">
        <v>2018</v>
      </c>
      <c r="D14" s="2">
        <v>2020</v>
      </c>
      <c r="E14" s="2"/>
      <c r="F14" s="2" t="s">
        <v>39</v>
      </c>
      <c r="G14" s="2" t="s">
        <v>39</v>
      </c>
      <c r="H14" s="2" t="s">
        <v>37</v>
      </c>
      <c r="I14" s="2" t="s">
        <v>38</v>
      </c>
      <c r="J14" s="2" t="s">
        <v>56</v>
      </c>
      <c r="K14" s="2" t="s">
        <v>55</v>
      </c>
      <c r="L14" s="2" t="s">
        <v>40</v>
      </c>
      <c r="M14" s="2"/>
      <c r="N14" s="25">
        <v>36</v>
      </c>
      <c r="O14" s="2" t="s">
        <v>39</v>
      </c>
      <c r="P14" s="36">
        <v>7000</v>
      </c>
      <c r="Q14" s="36">
        <v>7000</v>
      </c>
      <c r="R14" s="36">
        <v>7000</v>
      </c>
      <c r="S14" s="36">
        <f t="shared" si="1"/>
        <v>21000</v>
      </c>
      <c r="T14" s="2"/>
      <c r="U14" s="2"/>
      <c r="V14" s="2"/>
      <c r="W14" s="2"/>
      <c r="X14" s="2"/>
    </row>
    <row r="15" spans="1:25" x14ac:dyDescent="0.25">
      <c r="A15" s="4" t="s">
        <v>76</v>
      </c>
      <c r="B15" s="21" t="s">
        <v>61</v>
      </c>
      <c r="C15" s="2">
        <v>2018</v>
      </c>
      <c r="D15" s="2">
        <v>2020</v>
      </c>
      <c r="E15" s="2"/>
      <c r="F15" s="2" t="s">
        <v>42</v>
      </c>
      <c r="G15" s="2" t="s">
        <v>42</v>
      </c>
      <c r="H15" s="2" t="s">
        <v>37</v>
      </c>
      <c r="I15" s="2" t="s">
        <v>38</v>
      </c>
      <c r="J15" s="2" t="s">
        <v>48</v>
      </c>
      <c r="K15" s="7" t="s">
        <v>62</v>
      </c>
      <c r="L15" s="2" t="s">
        <v>40</v>
      </c>
      <c r="M15" s="2"/>
      <c r="N15" s="2" t="s">
        <v>60</v>
      </c>
      <c r="O15" s="2" t="s">
        <v>39</v>
      </c>
      <c r="P15" s="38">
        <v>60000</v>
      </c>
      <c r="Q15" s="38">
        <v>60000</v>
      </c>
      <c r="R15" s="38">
        <f>P15+Q15</f>
        <v>120000</v>
      </c>
      <c r="S15" s="36">
        <f t="shared" si="1"/>
        <v>240000</v>
      </c>
      <c r="T15" s="2"/>
      <c r="U15" s="2"/>
      <c r="V15" s="2"/>
      <c r="W15" s="2"/>
      <c r="X15" s="2"/>
    </row>
    <row r="16" spans="1:25" s="26" customFormat="1" ht="24.75" customHeight="1" x14ac:dyDescent="0.25">
      <c r="A16" s="35" t="s">
        <v>83</v>
      </c>
      <c r="B16" s="31" t="s">
        <v>61</v>
      </c>
      <c r="C16" s="27">
        <v>2019</v>
      </c>
      <c r="D16" s="27">
        <v>2020</v>
      </c>
      <c r="E16" s="27"/>
      <c r="F16" s="27" t="s">
        <v>42</v>
      </c>
      <c r="G16" s="27"/>
      <c r="H16" s="27" t="s">
        <v>37</v>
      </c>
      <c r="I16" s="27" t="s">
        <v>82</v>
      </c>
      <c r="J16" s="27" t="s">
        <v>85</v>
      </c>
      <c r="K16" s="41" t="s">
        <v>84</v>
      </c>
      <c r="L16" s="32" t="s">
        <v>40</v>
      </c>
      <c r="M16" s="7"/>
      <c r="N16" s="27"/>
      <c r="O16" s="27" t="s">
        <v>42</v>
      </c>
      <c r="P16" s="33">
        <v>100000</v>
      </c>
      <c r="Q16" s="33"/>
      <c r="R16" s="33"/>
      <c r="S16" s="34">
        <f t="shared" ref="S16:S19" si="3">SUM(P16:R16)</f>
        <v>100000</v>
      </c>
      <c r="T16" s="34"/>
      <c r="U16" s="28"/>
      <c r="V16" s="27"/>
      <c r="W16" s="27"/>
      <c r="X16" s="27"/>
      <c r="Y16" s="29"/>
    </row>
    <row r="17" spans="1:25" s="26" customFormat="1" ht="26.25" customHeight="1" x14ac:dyDescent="0.25">
      <c r="A17" s="49" t="s">
        <v>98</v>
      </c>
      <c r="B17" s="46" t="s">
        <v>61</v>
      </c>
      <c r="C17" s="14">
        <v>2019</v>
      </c>
      <c r="D17" s="14">
        <v>2020</v>
      </c>
      <c r="E17" s="14"/>
      <c r="F17" s="14" t="s">
        <v>39</v>
      </c>
      <c r="G17" s="14" t="s">
        <v>39</v>
      </c>
      <c r="H17" s="14" t="s">
        <v>37</v>
      </c>
      <c r="I17" s="14" t="s">
        <v>43</v>
      </c>
      <c r="J17" s="47" t="s">
        <v>90</v>
      </c>
      <c r="K17" s="48" t="s">
        <v>96</v>
      </c>
      <c r="L17" s="14" t="s">
        <v>46</v>
      </c>
      <c r="M17" s="14"/>
      <c r="N17" s="14"/>
      <c r="O17" s="14" t="s">
        <v>42</v>
      </c>
      <c r="P17" s="33">
        <v>40000</v>
      </c>
      <c r="Q17" s="16"/>
      <c r="R17" s="14"/>
      <c r="S17" s="16">
        <f t="shared" ref="S17:S18" si="4">SUM(P17:R17)</f>
        <v>40000</v>
      </c>
      <c r="T17" s="34"/>
      <c r="U17" s="28"/>
      <c r="V17" s="27"/>
      <c r="W17" s="27"/>
      <c r="X17" s="27"/>
      <c r="Y17" s="42"/>
    </row>
    <row r="18" spans="1:25" s="26" customFormat="1" ht="24.75" customHeight="1" x14ac:dyDescent="0.25">
      <c r="A18" s="49" t="s">
        <v>97</v>
      </c>
      <c r="B18" s="46" t="s">
        <v>61</v>
      </c>
      <c r="C18" s="14">
        <v>2019</v>
      </c>
      <c r="D18" s="14">
        <v>2020</v>
      </c>
      <c r="E18" s="14"/>
      <c r="F18" s="14" t="s">
        <v>39</v>
      </c>
      <c r="G18" s="14" t="s">
        <v>39</v>
      </c>
      <c r="H18" s="14" t="s">
        <v>37</v>
      </c>
      <c r="I18" s="14" t="s">
        <v>43</v>
      </c>
      <c r="J18" s="47">
        <v>39315000</v>
      </c>
      <c r="K18" s="45" t="s">
        <v>95</v>
      </c>
      <c r="L18" s="14" t="s">
        <v>46</v>
      </c>
      <c r="M18" s="14"/>
      <c r="N18" s="14"/>
      <c r="O18" s="14" t="s">
        <v>42</v>
      </c>
      <c r="P18" s="33">
        <v>104000</v>
      </c>
      <c r="Q18" s="16"/>
      <c r="R18" s="14"/>
      <c r="S18" s="16">
        <f t="shared" si="4"/>
        <v>104000</v>
      </c>
      <c r="T18" s="34"/>
      <c r="U18" s="28"/>
      <c r="V18" s="27"/>
      <c r="W18" s="27"/>
      <c r="X18" s="27"/>
      <c r="Y18" s="42"/>
    </row>
    <row r="19" spans="1:25" s="26" customFormat="1" ht="43.5" customHeight="1" x14ac:dyDescent="0.25">
      <c r="A19" s="35" t="s">
        <v>89</v>
      </c>
      <c r="B19" s="31" t="s">
        <v>61</v>
      </c>
      <c r="C19" s="27">
        <v>2019</v>
      </c>
      <c r="D19" s="27">
        <v>2020</v>
      </c>
      <c r="E19" s="27"/>
      <c r="F19" s="27" t="s">
        <v>42</v>
      </c>
      <c r="G19" s="27" t="s">
        <v>42</v>
      </c>
      <c r="H19" s="27" t="s">
        <v>37</v>
      </c>
      <c r="I19" s="27" t="s">
        <v>57</v>
      </c>
      <c r="J19" s="27" t="s">
        <v>86</v>
      </c>
      <c r="K19" s="41" t="s">
        <v>81</v>
      </c>
      <c r="L19" s="32" t="s">
        <v>40</v>
      </c>
      <c r="M19" s="7"/>
      <c r="N19" s="27"/>
      <c r="O19" s="27" t="s">
        <v>42</v>
      </c>
      <c r="P19" s="33">
        <v>70000</v>
      </c>
      <c r="Q19" s="33"/>
      <c r="R19" s="33"/>
      <c r="S19" s="34">
        <f t="shared" si="3"/>
        <v>70000</v>
      </c>
      <c r="T19" s="28"/>
      <c r="U19" s="27"/>
      <c r="V19" s="27"/>
      <c r="W19" s="27"/>
      <c r="X19" s="29"/>
    </row>
    <row r="20" spans="1:25" ht="33.75" customHeight="1" x14ac:dyDescent="0.25">
      <c r="A20" s="57" t="s">
        <v>66</v>
      </c>
      <c r="B20" s="21" t="s">
        <v>61</v>
      </c>
      <c r="C20" s="9">
        <v>2019</v>
      </c>
      <c r="D20" s="14">
        <v>2021</v>
      </c>
      <c r="E20" s="18"/>
      <c r="F20" s="14" t="s">
        <v>39</v>
      </c>
      <c r="G20" s="14" t="s">
        <v>39</v>
      </c>
      <c r="H20" s="14" t="s">
        <v>37</v>
      </c>
      <c r="I20" s="14" t="s">
        <v>43</v>
      </c>
      <c r="J20" s="19" t="s">
        <v>63</v>
      </c>
      <c r="K20" s="23" t="s">
        <v>99</v>
      </c>
      <c r="L20" s="9" t="s">
        <v>40</v>
      </c>
      <c r="M20" s="9"/>
      <c r="N20" s="14" t="s">
        <v>67</v>
      </c>
      <c r="O20" s="14" t="s">
        <v>39</v>
      </c>
      <c r="P20" s="11">
        <v>38050</v>
      </c>
      <c r="Q20" s="11">
        <v>38050</v>
      </c>
      <c r="R20" s="16"/>
      <c r="S20" s="16">
        <f t="shared" ref="S20:S24" si="5">SUM(P20:R20)</f>
        <v>76100</v>
      </c>
      <c r="T20" s="2"/>
      <c r="U20" s="2"/>
      <c r="V20" s="2"/>
      <c r="W20" s="2"/>
      <c r="X20" s="2"/>
    </row>
    <row r="21" spans="1:25" ht="18" customHeight="1" x14ac:dyDescent="0.25">
      <c r="A21" s="58"/>
      <c r="B21" s="21" t="s">
        <v>61</v>
      </c>
      <c r="C21" s="9">
        <v>2019</v>
      </c>
      <c r="D21" s="14">
        <v>2021</v>
      </c>
      <c r="E21" s="18"/>
      <c r="F21" s="14" t="s">
        <v>39</v>
      </c>
      <c r="G21" s="14" t="s">
        <v>39</v>
      </c>
      <c r="H21" s="14" t="s">
        <v>37</v>
      </c>
      <c r="I21" s="14" t="s">
        <v>43</v>
      </c>
      <c r="J21" s="19" t="s">
        <v>64</v>
      </c>
      <c r="K21" s="15" t="s">
        <v>68</v>
      </c>
      <c r="L21" s="9" t="s">
        <v>40</v>
      </c>
      <c r="M21" s="9"/>
      <c r="N21" s="14" t="s">
        <v>67</v>
      </c>
      <c r="O21" s="14" t="s">
        <v>39</v>
      </c>
      <c r="P21" s="11">
        <v>21150</v>
      </c>
      <c r="Q21" s="11">
        <v>21150</v>
      </c>
      <c r="R21" s="16"/>
      <c r="S21" s="16">
        <f t="shared" si="5"/>
        <v>42300</v>
      </c>
      <c r="T21" s="2"/>
      <c r="U21" s="2"/>
      <c r="V21" s="2"/>
      <c r="W21" s="2"/>
      <c r="X21" s="2"/>
    </row>
    <row r="22" spans="1:25" ht="33.75" customHeight="1" x14ac:dyDescent="0.25">
      <c r="A22" s="58"/>
      <c r="B22" s="21" t="s">
        <v>61</v>
      </c>
      <c r="C22" s="9">
        <v>2019</v>
      </c>
      <c r="D22" s="14">
        <v>2021</v>
      </c>
      <c r="E22" s="18"/>
      <c r="F22" s="14" t="s">
        <v>39</v>
      </c>
      <c r="G22" s="14" t="s">
        <v>39</v>
      </c>
      <c r="H22" s="14" t="s">
        <v>37</v>
      </c>
      <c r="I22" s="14" t="s">
        <v>43</v>
      </c>
      <c r="J22" s="19" t="s">
        <v>65</v>
      </c>
      <c r="K22" s="23" t="s">
        <v>69</v>
      </c>
      <c r="L22" s="9" t="s">
        <v>40</v>
      </c>
      <c r="M22" s="9"/>
      <c r="N22" s="14" t="s">
        <v>67</v>
      </c>
      <c r="O22" s="14" t="s">
        <v>39</v>
      </c>
      <c r="P22" s="11">
        <v>39080</v>
      </c>
      <c r="Q22" s="11">
        <v>39080</v>
      </c>
      <c r="R22" s="16"/>
      <c r="S22" s="16">
        <f t="shared" si="5"/>
        <v>78160</v>
      </c>
      <c r="T22" s="2"/>
      <c r="U22" s="2"/>
      <c r="V22" s="2"/>
      <c r="W22" s="2"/>
      <c r="X22" s="2"/>
    </row>
    <row r="23" spans="1:25" ht="18" customHeight="1" x14ac:dyDescent="0.25">
      <c r="A23" s="58"/>
      <c r="B23" s="21" t="s">
        <v>61</v>
      </c>
      <c r="C23" s="9">
        <v>2019</v>
      </c>
      <c r="D23" s="14">
        <v>2021</v>
      </c>
      <c r="E23" s="18"/>
      <c r="F23" s="14" t="s">
        <v>39</v>
      </c>
      <c r="G23" s="14" t="s">
        <v>39</v>
      </c>
      <c r="H23" s="14" t="s">
        <v>37</v>
      </c>
      <c r="I23" s="14" t="s">
        <v>43</v>
      </c>
      <c r="J23" s="19" t="s">
        <v>77</v>
      </c>
      <c r="K23" s="15" t="s">
        <v>78</v>
      </c>
      <c r="L23" s="9" t="s">
        <v>40</v>
      </c>
      <c r="M23" s="9"/>
      <c r="N23" s="14" t="s">
        <v>67</v>
      </c>
      <c r="O23" s="14" t="s">
        <v>42</v>
      </c>
      <c r="P23" s="11">
        <v>1570</v>
      </c>
      <c r="Q23" s="11">
        <v>1570</v>
      </c>
      <c r="R23" s="16"/>
      <c r="S23" s="16">
        <f t="shared" si="5"/>
        <v>3140</v>
      </c>
      <c r="T23" s="2"/>
      <c r="U23" s="2"/>
      <c r="V23" s="2"/>
      <c r="W23" s="2"/>
      <c r="X23" s="2"/>
    </row>
    <row r="24" spans="1:25" ht="19.5" customHeight="1" x14ac:dyDescent="0.25">
      <c r="A24" s="59"/>
      <c r="B24" s="21" t="s">
        <v>61</v>
      </c>
      <c r="C24" s="9">
        <v>2019</v>
      </c>
      <c r="D24" s="14">
        <v>2021</v>
      </c>
      <c r="E24" s="18"/>
      <c r="F24" s="14" t="s">
        <v>39</v>
      </c>
      <c r="G24" s="14" t="s">
        <v>39</v>
      </c>
      <c r="H24" s="14" t="s">
        <v>37</v>
      </c>
      <c r="I24" s="14" t="s">
        <v>43</v>
      </c>
      <c r="J24" s="19" t="s">
        <v>79</v>
      </c>
      <c r="K24" s="15" t="s">
        <v>80</v>
      </c>
      <c r="L24" s="9" t="s">
        <v>40</v>
      </c>
      <c r="M24" s="9"/>
      <c r="N24" s="14" t="s">
        <v>67</v>
      </c>
      <c r="O24" s="14" t="s">
        <v>42</v>
      </c>
      <c r="P24" s="11">
        <v>5000</v>
      </c>
      <c r="Q24" s="11">
        <v>5000</v>
      </c>
      <c r="R24" s="16"/>
      <c r="S24" s="16">
        <f t="shared" si="5"/>
        <v>10000</v>
      </c>
      <c r="T24" s="2"/>
      <c r="U24" s="2"/>
      <c r="V24" s="2"/>
      <c r="W24" s="2"/>
      <c r="X24" s="2"/>
    </row>
    <row r="25" spans="1:25" x14ac:dyDescent="0.25">
      <c r="S25" s="30"/>
    </row>
    <row r="27" spans="1:25" x14ac:dyDescent="0.25">
      <c r="A27" s="26"/>
      <c r="B27" s="26"/>
      <c r="C27" s="26"/>
    </row>
    <row r="28" spans="1:25" x14ac:dyDescent="0.25">
      <c r="R28" t="s">
        <v>87</v>
      </c>
    </row>
  </sheetData>
  <mergeCells count="25">
    <mergeCell ref="A20:A24"/>
    <mergeCell ref="I1:I3"/>
    <mergeCell ref="J1:J3"/>
    <mergeCell ref="K1:K3"/>
    <mergeCell ref="S2:S3"/>
    <mergeCell ref="D1:D3"/>
    <mergeCell ref="E1:E3"/>
    <mergeCell ref="F1:F3"/>
    <mergeCell ref="G1:G3"/>
    <mergeCell ref="H1:H3"/>
    <mergeCell ref="L1:L3"/>
    <mergeCell ref="A1:A3"/>
    <mergeCell ref="B1:B3"/>
    <mergeCell ref="C1:C3"/>
    <mergeCell ref="V2:V3"/>
    <mergeCell ref="W2:W3"/>
    <mergeCell ref="X1:X3"/>
    <mergeCell ref="M1:M3"/>
    <mergeCell ref="N1:N3"/>
    <mergeCell ref="O1:O3"/>
    <mergeCell ref="P2:P3"/>
    <mergeCell ref="Q2:Q3"/>
    <mergeCell ref="R2:R3"/>
    <mergeCell ref="V1:W1"/>
    <mergeCell ref="P1:U1"/>
  </mergeCells>
  <pageMargins left="0.51181102362204722" right="0.51181102362204722" top="0.74803149606299213" bottom="0.74803149606299213" header="0.31496062992125984" footer="0.31496062992125984"/>
  <pageSetup paperSize="8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Donzelli</dc:creator>
  <cp:lastModifiedBy>Luana Bozzolan</cp:lastModifiedBy>
  <cp:lastPrinted>2019-11-15T09:21:27Z</cp:lastPrinted>
  <dcterms:created xsi:type="dcterms:W3CDTF">2018-09-05T12:22:43Z</dcterms:created>
  <dcterms:modified xsi:type="dcterms:W3CDTF">2020-01-22T09:28:16Z</dcterms:modified>
</cp:coreProperties>
</file>